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<sst xmlns="http://schemas.openxmlformats.org/spreadsheetml/2006/main" count="47" uniqueCount="47">
  <si>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</si>
  <si>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NIH180</t>
  </si>
  <si>
    <t xml:space="preserve">U</t>
  </si>
  <si>
    <t xml:space="preserve">Impermeabilització de dutxa d'obra amb canaleta de drenatge, sistema "JIMTEN-ALIAXIS".</t>
  </si>
  <si>
    <r>
      <rPr>
        <sz val="8.25"/>
        <color rgb="FF000000"/>
        <rFont val="Arial"/>
        <family val="2"/>
      </rPr>
      <t xml:space="preserve">Impermeabilització de paraments verticals i horitzontals de dutxa d'obra amb canaleta de drenatge, sistema "JIMTEN-ALIAXIS", composta per canaleta de drenatge d'acer inoxidable de 40 mm d'amplada i 650 mm de longitud, sèrie Linnum, model S-741 "JIMTEN-ALIAXIS", de sortida horitzontal de PVC de 40 mm de diàmetre, amb sifó extraïble de 30 mm d'altura, filtre de pèls i embellidor d'acer inoxidable acabat polit, amb làmina impermeabilitzant flexible tipus EVAC premuntada, de 600x600 mm, i làmina impermeabilitzant flexible tipus EVAC, A-145, de 0,42 mm d'espessor i 245 g/m², subministrada en rotllos de 2 m de longitud i 1,5 m d'amplada, fixada al suport amb adhesiu cimentós millorat C2 E. El preu no inclou la formació de pendents ni el revestiment.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</si>
  <si>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</si>
  <si>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</si>
  <si>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</si>
  <si>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</si>
  <si>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</si>
  <si>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</si>
  <si>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</si>
  <si>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mt15rej034aa</t>
  </si>
  <si>
    <t xml:space="preserve">U</t>
  </si>
  <si>
    <t xml:space="preserve">Canaleta de drenatge d'acer inoxidable de 40 mm d'amplada i 650 mm de longitud, sèrie Linnum, model S-741 "JIMTEN-ALIAXIS", de sortida horitzontal de PVC de 40 mm de diàmetre, amb sifó extraïble de 30 mm d'altura, filtre de pèls i embellidor d'acer inoxidable acabat polit, amb làmina impermeabilitzant flexible tipus EVAC premuntada, de 600x600 mm, per a dutxa d'obra.</t>
  </si>
  <si>
    <t xml:space="preserve">mt09mcr250a</t>
  </si>
  <si>
    <t xml:space="preserve">kg</t>
  </si>
  <si>
    <t xml:space="preserve">Adhesiu cimentós millorat, C2 E, amb temps obert ampliat, segons UNE-EN 12004, per a la fixació de geomembranes, compost per ciments especials, àrids seleccionats i resines sintètiques.</t>
  </si>
  <si>
    <t xml:space="preserve">mt15rej100a</t>
  </si>
  <si>
    <t xml:space="preserve">m²</t>
  </si>
  <si>
    <t xml:space="preserve">Làmina impermeabilitzant flexible tipus EVAC, A-145 "JIMTEN-ALIAXIS", de 0,42 mm d'espessor i 245 g/m², subministrada en rotllos de 2 m de longitud i 1,5 m d'amplada, segons UNE-EN 13956.</t>
  </si>
  <si>
    <t xml:space="preserve">Subtotal materials:</t>
  </si>
  <si>
    <t xml:space="preserve">Mà d'obra</t>
  </si>
  <si>
    <t xml:space="preserve">mo029</t>
  </si>
  <si>
    <t xml:space="preserve">h</t>
  </si>
  <si>
    <t xml:space="preserve">Oficial 1ª aplicador de làmines impermeabilitzants.</t>
  </si>
  <si>
    <t xml:space="preserve">mo067</t>
  </si>
  <si>
    <t xml:space="preserve">h</t>
  </si>
  <si>
    <t xml:space="preserve">Ajudant aplicador de làmines impermeabilitzants.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</si>
  <si>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</si>
  <si>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</si>
  <si>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</si>
  <si>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</si>
  <si>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10,19€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</si>
  <si>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</si>
  <si>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</si>
  <si>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</si>
  <si>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</si>
  <si>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</si>
  <si>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</si>
  <si>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</si>
  <si>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13956:2012</t>
  </si>
  <si>
    <t xml:space="preserve">1/2+/3/4</t>
  </si>
  <si>
    <t xml:space="preserve">Láminas flexibles para impermeabilización. Láminas plásticas y de caucho para impermeabilización de cubiertas.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</si>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</sst>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6.80" customWidth="1"/>
    <col min="4" max="4" width="75.48" customWidth="1"/>
    <col min="5" max="5" width="11.73" customWidth="1"/>
    <col min="6" max="6" width="1.02" customWidth="1"/>
    <col min="7" max="7" width="11.22" customWidth="1"/>
    <col min="8" max="8" width="1.02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/>
      <c r="G8" s="7" t="s">
        <v>9</v>
      </c>
      <c r="H8" s="7" t="s">
        <v>10</v>
      </c>
      <c r="I8" s="7"/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8"/>
      <c r="H9" s="8"/>
      <c r="I9" s="8"/>
    </row>
    <row r="10" spans="1:9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1"/>
      <c r="G10" s="12">
        <v>284.91</v>
      </c>
      <c r="H10" s="12">
        <f ca="1">ROUND(INDIRECT(ADDRESS(ROW()+(0), COLUMN()+(-3), 1))*INDIRECT(ADDRESS(ROW()+(0), COLUMN()+(-1), 1)), 2)</f>
        <v>284.91</v>
      </c>
      <c r="I10" s="12"/>
    </row>
    <row r="11" spans="1:9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11.9</v>
      </c>
      <c r="F11" s="11"/>
      <c r="G11" s="12">
        <v>0.7</v>
      </c>
      <c r="H11" s="12">
        <f ca="1">ROUND(INDIRECT(ADDRESS(ROW()+(0), COLUMN()+(-3), 1))*INDIRECT(ADDRESS(ROW()+(0), COLUMN()+(-1), 1)), 2)</f>
        <v>8.33</v>
      </c>
      <c r="I11" s="12"/>
    </row>
    <row r="12" spans="1:9" ht="34.50" thickBot="1" customHeight="1">
      <c r="A12" s="1" t="s">
        <v>18</v>
      </c>
      <c r="B12" s="1"/>
      <c r="C12" s="10" t="s">
        <v>19</v>
      </c>
      <c r="D12" s="1" t="s">
        <v>20</v>
      </c>
      <c r="E12" s="13">
        <v>5.25</v>
      </c>
      <c r="F12" s="13"/>
      <c r="G12" s="14">
        <v>40.8</v>
      </c>
      <c r="H12" s="14">
        <f ca="1">ROUND(INDIRECT(ADDRESS(ROW()+(0), COLUMN()+(-3), 1))*INDIRECT(ADDRESS(ROW()+(0), COLUMN()+(-1), 1)), 2)</f>
        <v>214.2</v>
      </c>
      <c r="I12" s="14"/>
    </row>
    <row r="13" spans="1:9" ht="13.50" thickBot="1" customHeight="1">
      <c r="A13" s="15"/>
      <c r="B13" s="15"/>
      <c r="C13" s="15"/>
      <c r="D13" s="15"/>
      <c r="E13" s="9" t="s">
        <v>21</v>
      </c>
      <c r="F13" s="9"/>
      <c r="G13" s="9"/>
      <c r="H13" s="17">
        <f ca="1">ROUND(SUM(INDIRECT(ADDRESS(ROW()+(-1), COLUMN()+(0), 1)),INDIRECT(ADDRESS(ROW()+(-2), COLUMN()+(0), 1)),INDIRECT(ADDRESS(ROW()+(-3), COLUMN()+(0), 1))), 2)</f>
        <v>507.44</v>
      </c>
      <c r="I13" s="17"/>
    </row>
    <row r="14" spans="1:9" ht="13.50" thickBot="1" customHeight="1">
      <c r="A14" s="15">
        <v>2</v>
      </c>
      <c r="B14" s="15"/>
      <c r="C14" s="15"/>
      <c r="D14" s="18" t="s">
        <v>22</v>
      </c>
      <c r="E14" s="18"/>
      <c r="F14" s="18"/>
      <c r="G14" s="15"/>
      <c r="H14" s="15"/>
      <c r="I14" s="15"/>
    </row>
    <row r="15" spans="1:9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2.087</v>
      </c>
      <c r="F15" s="11"/>
      <c r="G15" s="12">
        <v>29.67</v>
      </c>
      <c r="H15" s="12">
        <f ca="1">ROUND(INDIRECT(ADDRESS(ROW()+(0), COLUMN()+(-3), 1))*INDIRECT(ADDRESS(ROW()+(0), COLUMN()+(-1), 1)), 2)</f>
        <v>61.92</v>
      </c>
      <c r="I15" s="12"/>
    </row>
    <row r="16" spans="1:9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2.087</v>
      </c>
      <c r="F16" s="13"/>
      <c r="G16" s="14">
        <v>26.39</v>
      </c>
      <c r="H16" s="14">
        <f ca="1">ROUND(INDIRECT(ADDRESS(ROW()+(0), COLUMN()+(-3), 1))*INDIRECT(ADDRESS(ROW()+(0), COLUMN()+(-1), 1)), 2)</f>
        <v>55.08</v>
      </c>
      <c r="I16" s="14"/>
    </row>
    <row r="17" spans="1:9" ht="13.50" thickBot="1" customHeight="1">
      <c r="A17" s="15"/>
      <c r="B17" s="15"/>
      <c r="C17" s="15"/>
      <c r="D17" s="15"/>
      <c r="E17" s="9" t="s">
        <v>29</v>
      </c>
      <c r="F17" s="9"/>
      <c r="G17" s="9"/>
      <c r="H17" s="17">
        <f ca="1">ROUND(SUM(INDIRECT(ADDRESS(ROW()+(-1), COLUMN()+(0), 1)),INDIRECT(ADDRESS(ROW()+(-2), COLUMN()+(0), 1))), 2)</f>
        <v>117</v>
      </c>
      <c r="I17" s="17"/>
    </row>
    <row r="18" spans="1:9" ht="13.50" thickBot="1" customHeight="1">
      <c r="A18" s="15">
        <v>3</v>
      </c>
      <c r="B18" s="15"/>
      <c r="C18" s="15"/>
      <c r="D18" s="18" t="s">
        <v>30</v>
      </c>
      <c r="E18" s="18"/>
      <c r="F18" s="18"/>
      <c r="G18" s="15"/>
      <c r="H18" s="15"/>
      <c r="I18" s="15"/>
    </row>
    <row r="19" spans="1:9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3"/>
      <c r="G19" s="14">
        <f ca="1">ROUND(SUM(INDIRECT(ADDRESS(ROW()+(-2), COLUMN()+(1), 1)),INDIRECT(ADDRESS(ROW()+(-6), COLUMN()+(1), 1))), 2)</f>
        <v>624.44</v>
      </c>
      <c r="H19" s="14">
        <f ca="1">ROUND(INDIRECT(ADDRESS(ROW()+(0), COLUMN()+(-3), 1))*INDIRECT(ADDRESS(ROW()+(0), COLUMN()+(-1), 1))/100, 2)</f>
        <v>12.49</v>
      </c>
      <c r="I19" s="14"/>
    </row>
    <row r="20" spans="1:9" ht="13.50" thickBot="1" customHeight="1">
      <c r="A20" s="21" t="s">
        <v>33</v>
      </c>
      <c r="B20" s="21"/>
      <c r="C20" s="22"/>
      <c r="D20" s="23"/>
      <c r="E20" s="24" t="s">
        <v>34</v>
      </c>
      <c r="F20" s="24"/>
      <c r="G20" s="25"/>
      <c r="H20" s="26">
        <f ca="1">ROUND(SUM(INDIRECT(ADDRESS(ROW()+(-1), COLUMN()+(0), 1)),INDIRECT(ADDRESS(ROW()+(-3), COLUMN()+(0), 1)),INDIRECT(ADDRESS(ROW()+(-7), COLUMN()+(0), 1))), 2)</f>
        <v>636.93</v>
      </c>
      <c r="I20" s="26"/>
    </row>
    <row r="23" spans="1:9" ht="13.50" thickBot="1" customHeight="1">
      <c r="A23" s="27" t="s">
        <v>35</v>
      </c>
      <c r="B23" s="27"/>
      <c r="C23" s="27"/>
      <c r="D23" s="27"/>
      <c r="E23" s="27" t="s">
        <v>36</v>
      </c>
      <c r="F23" s="27" t="s">
        <v>37</v>
      </c>
      <c r="G23" s="27"/>
      <c r="H23" s="27"/>
      <c r="I23" s="27" t="s">
        <v>38</v>
      </c>
    </row>
    <row r="24" spans="1:9" ht="13.50" thickBot="1" customHeight="1">
      <c r="A24" s="28" t="s">
        <v>39</v>
      </c>
      <c r="B24" s="28"/>
      <c r="C24" s="28"/>
      <c r="D24" s="28"/>
      <c r="E24" s="29">
        <v>142013</v>
      </c>
      <c r="F24" s="29">
        <v>172013</v>
      </c>
      <c r="G24" s="29"/>
      <c r="H24" s="29"/>
      <c r="I24" s="29">
        <v>3</v>
      </c>
    </row>
    <row r="25" spans="1:9" ht="13.50" thickBot="1" customHeight="1">
      <c r="A25" s="30" t="s">
        <v>40</v>
      </c>
      <c r="B25" s="30"/>
      <c r="C25" s="30"/>
      <c r="D25" s="30"/>
      <c r="E25" s="31"/>
      <c r="F25" s="31"/>
      <c r="G25" s="31"/>
      <c r="H25" s="31"/>
      <c r="I25" s="31"/>
    </row>
    <row r="26" spans="1:9" ht="13.50" thickBot="1" customHeight="1">
      <c r="A26" s="28" t="s">
        <v>41</v>
      </c>
      <c r="B26" s="28"/>
      <c r="C26" s="28"/>
      <c r="D26" s="28"/>
      <c r="E26" s="29">
        <v>1.10201e+06</v>
      </c>
      <c r="F26" s="29">
        <v>1.10201e+06</v>
      </c>
      <c r="G26" s="29"/>
      <c r="H26" s="29"/>
      <c r="I26" s="29" t="s">
        <v>42</v>
      </c>
    </row>
    <row r="27" spans="1:9" ht="24.00" thickBot="1" customHeight="1">
      <c r="A27" s="30" t="s">
        <v>43</v>
      </c>
      <c r="B27" s="30"/>
      <c r="C27" s="30"/>
      <c r="D27" s="30"/>
      <c r="E27" s="31"/>
      <c r="F27" s="31"/>
      <c r="G27" s="31"/>
      <c r="H27" s="31"/>
      <c r="I27" s="3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</row>
    <row r="31" spans="1:1" ht="33.75" thickBot="1" customHeight="1">
      <c r="A31" s="1" t="s">
        <v>45</v>
      </c>
      <c r="B31" s="1"/>
      <c r="C31" s="1"/>
      <c r="D31" s="1"/>
      <c r="E31" s="1"/>
      <c r="F31" s="1"/>
      <c r="G31" s="1"/>
      <c r="H31" s="1"/>
      <c r="I31" s="1"/>
    </row>
    <row r="32" spans="1:1" ht="33.75" thickBot="1" customHeight="1">
      <c r="A32" s="1" t="s">
        <v>46</v>
      </c>
      <c r="B32" s="1"/>
      <c r="C32" s="1"/>
      <c r="D32" s="1"/>
      <c r="E32" s="1"/>
      <c r="F32" s="1"/>
      <c r="G32" s="1"/>
      <c r="H32" s="1"/>
      <c r="I32" s="1"/>
    </row>
  </sheetData>
  <mergeCells count="57">
    <mergeCell ref="A1:I1"/>
    <mergeCell ref="C3:I3"/>
    <mergeCell ref="A5:I5"/>
    <mergeCell ref="A8:B8"/>
    <mergeCell ref="E8:F8"/>
    <mergeCell ref="H8:I8"/>
    <mergeCell ref="A9:B9"/>
    <mergeCell ref="D9:F9"/>
    <mergeCell ref="H9:I9"/>
    <mergeCell ref="A10:B10"/>
    <mergeCell ref="E10:F10"/>
    <mergeCell ref="H10:I10"/>
    <mergeCell ref="A11:B11"/>
    <mergeCell ref="E11:F11"/>
    <mergeCell ref="H11:I11"/>
    <mergeCell ref="A12:B12"/>
    <mergeCell ref="E12:F12"/>
    <mergeCell ref="H12:I12"/>
    <mergeCell ref="A13:B13"/>
    <mergeCell ref="E13:G13"/>
    <mergeCell ref="H13:I13"/>
    <mergeCell ref="A14:B14"/>
    <mergeCell ref="D14:F14"/>
    <mergeCell ref="H14:I14"/>
    <mergeCell ref="A15:B15"/>
    <mergeCell ref="E15:F15"/>
    <mergeCell ref="H15:I15"/>
    <mergeCell ref="A16:B16"/>
    <mergeCell ref="E16:F16"/>
    <mergeCell ref="H16:I16"/>
    <mergeCell ref="A17:B17"/>
    <mergeCell ref="E17:G17"/>
    <mergeCell ref="H17:I17"/>
    <mergeCell ref="A18:B18"/>
    <mergeCell ref="D18:F18"/>
    <mergeCell ref="H18:I18"/>
    <mergeCell ref="A19:B19"/>
    <mergeCell ref="E19:F19"/>
    <mergeCell ref="H19:I19"/>
    <mergeCell ref="A20:D20"/>
    <mergeCell ref="E20:G20"/>
    <mergeCell ref="H20:I20"/>
    <mergeCell ref="A23:D23"/>
    <mergeCell ref="F23:H23"/>
    <mergeCell ref="A24:D24"/>
    <mergeCell ref="E24:E25"/>
    <mergeCell ref="F24:H25"/>
    <mergeCell ref="I24:I25"/>
    <mergeCell ref="A25:D25"/>
    <mergeCell ref="A26:D26"/>
    <mergeCell ref="E26:E27"/>
    <mergeCell ref="F26:H27"/>
    <mergeCell ref="I26:I27"/>
    <mergeCell ref="A27:D27"/>
    <mergeCell ref="A30:I30"/>
    <mergeCell ref="A31:I31"/>
    <mergeCell ref="A32:I32"/>
  </mergeCells>
  <pageMargins left="0.147638" right="0.147638" top="0.206693" bottom="0.206693" header="0.0" footer="0.0"/>
  <pageSetup paperSize="9" orientation="portrait"/>
  <rowBreaks count="0" manualBreakCount="0">
    </rowBreaks>
</worksheet>
</file>